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295" activeTab="0"/>
  </bookViews>
  <sheets>
    <sheet name="Mérleg&quot;A&quot;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<sst xmlns="http://schemas.openxmlformats.org/spreadsheetml/2006/main" count="196" uniqueCount="136">
  <si>
    <t>Statisztikai számjel: 11338024360011419</t>
  </si>
  <si>
    <t>Cégjegyzék száma: 19-10-500133</t>
  </si>
  <si>
    <t>Az üzleti év mérlegfordulónapja: 2015. december 31.</t>
  </si>
  <si>
    <t>"A" MÉRLEG Eszközök (aktívák)</t>
  </si>
  <si>
    <t>adatok E Ft-ban</t>
  </si>
  <si>
    <t>Sor-szám</t>
  </si>
  <si>
    <t>A tétel megnevezése</t>
  </si>
  <si>
    <t>Előző év</t>
  </si>
  <si>
    <t>Előző év(ek) módosí-tásai</t>
  </si>
  <si>
    <t>Tárgyév</t>
  </si>
  <si>
    <t>a</t>
  </si>
  <si>
    <t>b</t>
  </si>
  <si>
    <t>c</t>
  </si>
  <si>
    <t>d</t>
  </si>
  <si>
    <t>e</t>
  </si>
  <si>
    <t>A.</t>
  </si>
  <si>
    <t>Befektetett eszközök</t>
  </si>
  <si>
    <t>I.</t>
  </si>
  <si>
    <t>IMMATERIÁLIS JAVAK</t>
  </si>
  <si>
    <t>Alapítás-átszervezés aktivált értéke</t>
  </si>
  <si>
    <t>Kísérleti fejlesztés aktivált értéke</t>
  </si>
  <si>
    <t>Vagyoni értékű jogok</t>
  </si>
  <si>
    <t>Szellemi termékek</t>
  </si>
  <si>
    <t>Üzleti vagy cégérték</t>
  </si>
  <si>
    <t>Immateriális javakra adott előlegek</t>
  </si>
  <si>
    <t>Immateriális javak értékhelyesbítése</t>
  </si>
  <si>
    <t>II.</t>
  </si>
  <si>
    <t xml:space="preserve">TÁRGYI ESZKÖZÖK </t>
  </si>
  <si>
    <t>Ingatlanok és a kapcsolódó vagyoni értékű jogok</t>
  </si>
  <si>
    <t>Műszaki berendezések, gépek, járművek</t>
  </si>
  <si>
    <t>Egyéb berendezések, felszerelések, járművek</t>
  </si>
  <si>
    <t>Tenyészállatok</t>
  </si>
  <si>
    <t>Beruházások, felújítások</t>
  </si>
  <si>
    <t>Beruházásokra adott előlegek</t>
  </si>
  <si>
    <t>Tárgyi eszközök értékhelyesbítése</t>
  </si>
  <si>
    <t>III.</t>
  </si>
  <si>
    <t>BEFEKTETETT PÉNZÜGYI ESZKÖZÖK</t>
  </si>
  <si>
    <t>Tartós részesedés kapcsolt vállalkozásban</t>
  </si>
  <si>
    <t>Tartósan adott kölcsön  kapcsolt vállalkozásban</t>
  </si>
  <si>
    <t>Egyéb tartós részesedés</t>
  </si>
  <si>
    <t>Tartósan adott kölcsön egyéb részesedési viszonyban álló vállalkozásban</t>
  </si>
  <si>
    <t>Egyéb tartósan adott kölcsön</t>
  </si>
  <si>
    <t>Tartós hitelviszonyt megtestesítő értékpapír</t>
  </si>
  <si>
    <t>Befektetett pénzügyi eszközök értékhelyesbítése</t>
  </si>
  <si>
    <t>Befektetett pénzügyi eszközök értékelési különbözete</t>
  </si>
  <si>
    <t>Keltezés:</t>
  </si>
  <si>
    <t>Veszprém, 2016. április 27.</t>
  </si>
  <si>
    <t>a vállalkozás vezetője (képviselője)</t>
  </si>
  <si>
    <t>P.H.</t>
  </si>
  <si>
    <t>B.</t>
  </si>
  <si>
    <t>Forgóeszközök</t>
  </si>
  <si>
    <t>KÉSZLETEK</t>
  </si>
  <si>
    <t>Anyagok</t>
  </si>
  <si>
    <t>Befejezetlen termelés és félkész termékek</t>
  </si>
  <si>
    <t>Növendék-, hízó- és egyéb állatok</t>
  </si>
  <si>
    <t>Késztermékek</t>
  </si>
  <si>
    <t>Áruk</t>
  </si>
  <si>
    <t>Készletekre adott előlegek</t>
  </si>
  <si>
    <t>KÖVETELÉSEK</t>
  </si>
  <si>
    <t>Követelések áruszállításból és szolgáltatásból (vevők)</t>
  </si>
  <si>
    <t>Követelések kapcsolt vállalkozással szemben</t>
  </si>
  <si>
    <t>Követelések egyéb részesedési viszonyban lévő vállalkozással szemben</t>
  </si>
  <si>
    <t>Váltókövetelések</t>
  </si>
  <si>
    <t>Egyéb követelések</t>
  </si>
  <si>
    <t>Követelések értékelési különbözete</t>
  </si>
  <si>
    <t>Származékos ügyletek pozitív értékelési különbözete</t>
  </si>
  <si>
    <t>ÉRTÉKPAPÍROK</t>
  </si>
  <si>
    <t>Részesedés kapcsolt vállalkozásban</t>
  </si>
  <si>
    <t>Egyéb részesedés</t>
  </si>
  <si>
    <t>Saját részvények, saját üzletrészek</t>
  </si>
  <si>
    <t>Forgatási célú hitelviszonyt megtestesítő értékpapírok</t>
  </si>
  <si>
    <t>Értékpapírok értékelési különbözete</t>
  </si>
  <si>
    <t>IV.</t>
  </si>
  <si>
    <t>PÉNZESZKÖZÖK</t>
  </si>
  <si>
    <t>Pénztár, csekkek</t>
  </si>
  <si>
    <t>Bankbetétek</t>
  </si>
  <si>
    <t>C.</t>
  </si>
  <si>
    <t>Aktív időbeli elhatárolások</t>
  </si>
  <si>
    <t>Bevételek aktív időbeli elhatárolása</t>
  </si>
  <si>
    <t>Költségek, ráfordítások aktív  időbeli  elhatárolása</t>
  </si>
  <si>
    <t>Halasztott ráfordítások</t>
  </si>
  <si>
    <t>Eszközök összesen</t>
  </si>
  <si>
    <t>"A" MÉRLEG Források (passzívák)</t>
  </si>
  <si>
    <t>D.</t>
  </si>
  <si>
    <t>Saját tőke</t>
  </si>
  <si>
    <t>JEGYZETT TŐKE</t>
  </si>
  <si>
    <t>ebből: visszavásárolt tulajdoni részesedés névértéken</t>
  </si>
  <si>
    <t>JEGYZETT, DE MÉG BE NEM FIZETETT TŐKE (-)</t>
  </si>
  <si>
    <t>TŐKETARTALÉK</t>
  </si>
  <si>
    <t>EREDMÉNYTARTALÉK</t>
  </si>
  <si>
    <t>V.</t>
  </si>
  <si>
    <t>LEKÖTÖTT TARTALÉK</t>
  </si>
  <si>
    <t>VI.</t>
  </si>
  <si>
    <t>ÉRTÉKELÉSI TARTALÉK</t>
  </si>
  <si>
    <t>Értékhelyesbítés értékelési tartaléka</t>
  </si>
  <si>
    <t>Valós értékelés értékelési tartaléka</t>
  </si>
  <si>
    <t>VII.</t>
  </si>
  <si>
    <t>MÉRLEG SZERINTI EREDMÉNY</t>
  </si>
  <si>
    <t>E.</t>
  </si>
  <si>
    <t>Céltartalékok</t>
  </si>
  <si>
    <t>Céltartalék a várható kötelezettségekre</t>
  </si>
  <si>
    <t>Céltartalék a jövőbeni költségekre</t>
  </si>
  <si>
    <t>Egyéb céltartalék</t>
  </si>
  <si>
    <t>F.</t>
  </si>
  <si>
    <t>Kötelezettségek</t>
  </si>
  <si>
    <t>HÁTRASOROLT KÖTELEZETTSÉGEK</t>
  </si>
  <si>
    <t>Hátrasorolt kötelezettségek kapcsolt vállalkozással szemben</t>
  </si>
  <si>
    <t>Hátrasorolt kötelezettségek egyéb részesedési viszonyban lévő vállalkozással szemben</t>
  </si>
  <si>
    <t>Hátrasorolt kötelezettségek egyéb gazdálkodóval szemben</t>
  </si>
  <si>
    <t>HOSSZÚ LEJÁRATÚ KÖTELEZETTSÉGEK</t>
  </si>
  <si>
    <t>Hosszú lejáratra kapott kölcsönök</t>
  </si>
  <si>
    <t>Átváltoztatható kötvények</t>
  </si>
  <si>
    <t>Tartozások kötvénykibocsátásból</t>
  </si>
  <si>
    <t>Beruházási és fejlesztési hitelek</t>
  </si>
  <si>
    <t>Egyéb hosszú lejáratú hitelek</t>
  </si>
  <si>
    <t>Tartós kötelezettségek kapcsolt vállalkozással szemben</t>
  </si>
  <si>
    <t>Tartós kötelezettségek egyéb részesedési viszonyban lévő vállalkozással szemben</t>
  </si>
  <si>
    <t>Egyéb hosszú lejáratú kötelezettségek</t>
  </si>
  <si>
    <t>RÖVID LEJÁRATÚ KÖTELEZETTSÉGEK</t>
  </si>
  <si>
    <t>Rövid lejáratú kölcsönök</t>
  </si>
  <si>
    <t>ebből: az átváltoztatható kötvények</t>
  </si>
  <si>
    <t>Rövid lejáratú hitelek</t>
  </si>
  <si>
    <t>Vevőktől kapott előlegek</t>
  </si>
  <si>
    <t>Kötelezettségek áruszállításból és szolgáltatásból (szállítók)</t>
  </si>
  <si>
    <t>Váltótartozások</t>
  </si>
  <si>
    <t>Rövid lejáratú kötelezettségek kapcsolt vállalkozással szemben</t>
  </si>
  <si>
    <t>Rövid lejáratú kötelezettségek egyéb részesedési viszonyban lévő vállalkozással szemben</t>
  </si>
  <si>
    <t>Egyéb rövid lejáratú kötelezettségek</t>
  </si>
  <si>
    <t>Kötelezettségek értékelési különbözete</t>
  </si>
  <si>
    <t>Származékos ügyletek negatív értékelési különbözete</t>
  </si>
  <si>
    <t>G.</t>
  </si>
  <si>
    <t>Passzív időbeli elhatárolások</t>
  </si>
  <si>
    <t>Bevételek passzív időbeli elhatárolása</t>
  </si>
  <si>
    <t>Költségek, ráfordítások passzív időbeli elhatárolása</t>
  </si>
  <si>
    <t>Halasztott bevételek</t>
  </si>
  <si>
    <t>Források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</si>
</sst>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\ mmmm\ d\."/>
    <numFmt numFmtId="165" formatCode="mmmm\ d\,\ yyyy"/>
    <numFmt numFmtId="166" formatCode="##&quot;-&quot;##&quot;-&quot;######"/>
  </numFmts>
  <fonts count="5">
    <font>
      <sz val="10"/>
      <name val="Arial CE"/>
      <family val="2"/>
    </font>
    <font>
      <sz val="10"/>
      <name val="Arial"/>
      <family val="2"/>
    </font>
    <font>
      <sz val="11"/>
      <name val="Times New Roman CE"/>
      <family val="1"/>
    </font>
    <font>
      <b/>
      <sz val="11"/>
      <name val="Times New Roman CE"/>
      <family val="1"/>
    </font>
    <font>
      <sz val="12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6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3" fontId="2" fillId="2" borderId="1" xfId="0" applyNumberFormat="1" applyFont="1" applyFill="1" applyBorder="1" applyProtection="1">
      <protection locked="0"/>
    </xf>
    <xf numFmtId="3" fontId="2" fillId="2" borderId="1" xfId="0" applyNumberFormat="1" applyFont="1" applyFill="1" applyBorder="1" applyAlignment="1" applyProtection="1">
      <alignment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wrapText="1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/>
    <xf numFmtId="3" fontId="2" fillId="0" borderId="0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left"/>
    </xf>
    <xf numFmtId="164" fontId="2" fillId="0" borderId="0" xfId="20" applyNumberFormat="1" applyFont="1" applyBorder="1" applyAlignment="1">
      <alignment horizontal="left"/>
      <protection/>
    </xf>
    <xf numFmtId="0" fontId="2" fillId="0" borderId="0" xfId="0" applyFont="1" applyBorder="1" applyAlignment="1">
      <alignment horizontal="right"/>
    </xf>
    <xf numFmtId="166" fontId="4" fillId="0" borderId="0" xfId="0" applyNumberFormat="1" applyFont="1" applyAlignment="1">
      <alignment horizontal="left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0" fontId="2" fillId="0" borderId="3" xfId="0" applyFont="1" applyBorder="1" applyAlignment="1" applyProtection="1">
      <alignment/>
      <protection/>
    </xf>
    <xf numFmtId="0" fontId="2" fillId="0" borderId="3" xfId="0" applyFont="1" applyBorder="1"/>
    <xf numFmtId="0" fontId="2" fillId="0" borderId="3" xfId="0" applyFont="1" applyBorder="1" applyAlignment="1">
      <alignment shrinkToFit="1"/>
    </xf>
    <xf numFmtId="0" fontId="3" fillId="0" borderId="3" xfId="0" applyFont="1" applyFill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/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2" fillId="0" borderId="3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3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3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4"/>
  <sheetViews>
    <sheetView tabSelected="1" zoomScaleSheetLayoutView="100" workbookViewId="0" topLeftCell="A99">
      <selection activeCell="F159" sqref="F159"/>
    </sheetView>
  </sheetViews>
  <sheetFormatPr defaultColWidth="0" defaultRowHeight="15.75" customHeight="1"/>
  <cols>
    <col min="1" max="1" width="6.125" style="1" customWidth="1"/>
    <col min="2" max="2" width="4.125" style="1" customWidth="1"/>
    <col min="3" max="3" width="58.25390625" style="3" customWidth="1"/>
    <col min="4" max="4" width="12.125" style="3" customWidth="1"/>
    <col min="5" max="5" width="11.75390625" style="3" customWidth="1"/>
    <col min="6" max="6" width="12.25390625" style="3" customWidth="1"/>
    <col min="7" max="7" width="9.25390625" style="3" customWidth="1"/>
    <col min="8" max="16384" width="9.25390625" style="3" hidden="1" customWidth="1"/>
  </cols>
  <sheetData>
    <row r="1" spans="3:6" ht="15.95" customHeight="1">
      <c r="C1" s="2"/>
      <c r="F1" s="4"/>
    </row>
    <row r="2" ht="15.95" customHeight="1">
      <c r="C2" s="5" t="s">
        <v>0</v>
      </c>
    </row>
    <row r="3" ht="15.95" customHeight="1">
      <c r="C3" s="5"/>
    </row>
    <row r="4" ht="15.95" customHeight="1">
      <c r="C4" s="6" t="s">
        <v>1</v>
      </c>
    </row>
    <row r="5" ht="15.95" customHeight="1">
      <c r="C5" s="6"/>
    </row>
    <row r="6" ht="15.95" customHeight="1">
      <c r="C6" s="6" t="s">
        <v>2</v>
      </c>
    </row>
    <row r="8" ht="15.95" customHeight="1">
      <c r="A8" s="7" t="s">
        <v>3</v>
      </c>
    </row>
    <row r="9" spans="3:6" ht="15" customHeight="1">
      <c r="C9" s="8"/>
      <c r="E9" s="9"/>
      <c r="F9" s="10" t="s">
        <v>4</v>
      </c>
    </row>
    <row r="10" spans="1:6" s="16" customFormat="1" ht="54" customHeight="1">
      <c r="A10" s="11" t="s">
        <v>5</v>
      </c>
      <c r="B10" s="12"/>
      <c r="C10" s="13" t="s">
        <v>6</v>
      </c>
      <c r="D10" s="14" t="s">
        <v>7</v>
      </c>
      <c r="E10" s="15" t="s">
        <v>8</v>
      </c>
      <c r="F10" s="14" t="s">
        <v>9</v>
      </c>
    </row>
    <row r="11" spans="1:6" s="1" customFormat="1" ht="15.95" customHeight="1">
      <c r="A11" s="11" t="s">
        <v>10</v>
      </c>
      <c r="B11" s="12"/>
      <c r="C11" s="13" t="s">
        <v>11</v>
      </c>
      <c r="D11" s="14" t="s">
        <v>12</v>
      </c>
      <c r="E11" s="15" t="s">
        <v>13</v>
      </c>
      <c r="F11" s="14" t="s">
        <v>14</v>
      </c>
    </row>
    <row r="12" spans="1:6" ht="15.95" customHeight="1">
      <c r="A12" s="17">
        <v>1</v>
      </c>
      <c r="B12" s="18" t="s">
        <v>15</v>
      </c>
      <c r="C12" s="19" t="s">
        <v>16</v>
      </c>
      <c r="D12" s="20">
        <f>+D13+D21+D29</f>
        <v>22108765</v>
      </c>
      <c r="E12" s="20">
        <f>+E13+E21+E29</f>
        <v>0</v>
      </c>
      <c r="F12" s="21">
        <f>+F13+F21+F29</f>
        <v>23674943</v>
      </c>
    </row>
    <row r="13" spans="1:6" ht="15.95" customHeight="1">
      <c r="A13" s="17">
        <v>2</v>
      </c>
      <c r="B13" s="22" t="s">
        <v>17</v>
      </c>
      <c r="C13" s="23" t="s">
        <v>18</v>
      </c>
      <c r="D13" s="24">
        <f>+SUM(D14:D20)</f>
        <v>127405</v>
      </c>
      <c r="E13" s="24">
        <f>+SUM(E14:E20)</f>
        <v>0</v>
      </c>
      <c r="F13" s="25">
        <f>+SUM(F14:F20)</f>
        <v>103964</v>
      </c>
    </row>
    <row r="14" spans="1:6" ht="15.95" customHeight="1">
      <c r="A14" s="26">
        <v>3</v>
      </c>
      <c r="B14" s="27"/>
      <c r="C14" s="28" t="s">
        <v>19</v>
      </c>
      <c r="D14" s="29">
        <v>3417</v>
      </c>
      <c r="E14" s="30"/>
      <c r="F14" s="29">
        <v>2665</v>
      </c>
    </row>
    <row r="15" spans="1:6" ht="15.95" customHeight="1">
      <c r="A15" s="31">
        <v>4</v>
      </c>
      <c r="B15" s="27"/>
      <c r="C15" s="28" t="s">
        <v>20</v>
      </c>
      <c r="D15" s="29"/>
      <c r="E15" s="30"/>
      <c r="F15" s="29"/>
    </row>
    <row r="16" spans="1:6" ht="15.95" customHeight="1">
      <c r="A16" s="26">
        <v>5</v>
      </c>
      <c r="B16" s="27"/>
      <c r="C16" s="28" t="s">
        <v>21</v>
      </c>
      <c r="D16" s="29">
        <v>23055</v>
      </c>
      <c r="E16" s="30"/>
      <c r="F16" s="29">
        <v>19361</v>
      </c>
    </row>
    <row r="17" spans="1:6" ht="15.95" customHeight="1">
      <c r="A17" s="31">
        <v>6</v>
      </c>
      <c r="B17" s="27"/>
      <c r="C17" s="28" t="s">
        <v>22</v>
      </c>
      <c r="D17" s="29">
        <v>100933</v>
      </c>
      <c r="E17" s="30"/>
      <c r="F17" s="29">
        <v>81938</v>
      </c>
    </row>
    <row r="18" spans="1:6" ht="15.95" customHeight="1">
      <c r="A18" s="26">
        <v>7</v>
      </c>
      <c r="B18" s="27"/>
      <c r="C18" s="28" t="s">
        <v>23</v>
      </c>
      <c r="D18" s="29"/>
      <c r="E18" s="30"/>
      <c r="F18" s="29"/>
    </row>
    <row r="19" spans="1:6" ht="15.95" customHeight="1">
      <c r="A19" s="31">
        <v>8</v>
      </c>
      <c r="B19" s="27"/>
      <c r="C19" s="28" t="s">
        <v>24</v>
      </c>
      <c r="D19" s="29"/>
      <c r="E19" s="30"/>
      <c r="F19" s="29"/>
    </row>
    <row r="20" spans="1:6" ht="15.95" customHeight="1">
      <c r="A20" s="26">
        <v>9</v>
      </c>
      <c r="B20" s="27"/>
      <c r="C20" s="28" t="s">
        <v>25</v>
      </c>
      <c r="D20" s="29"/>
      <c r="E20" s="30"/>
      <c r="F20" s="29"/>
    </row>
    <row r="21" spans="1:6" ht="15.95" customHeight="1">
      <c r="A21" s="17">
        <v>10</v>
      </c>
      <c r="B21" s="22" t="s">
        <v>26</v>
      </c>
      <c r="C21" s="23" t="s">
        <v>27</v>
      </c>
      <c r="D21" s="24">
        <f>+SUM(D22:D28)</f>
        <v>21950720</v>
      </c>
      <c r="E21" s="24">
        <f>+SUM(E22:E28)</f>
        <v>0</v>
      </c>
      <c r="F21" s="25">
        <f>+SUM(F22:F28)</f>
        <v>23528128</v>
      </c>
    </row>
    <row r="22" spans="1:6" ht="15.95" customHeight="1">
      <c r="A22" s="26">
        <v>11</v>
      </c>
      <c r="B22" s="27"/>
      <c r="C22" s="28" t="s">
        <v>28</v>
      </c>
      <c r="D22" s="29">
        <v>20509354</v>
      </c>
      <c r="E22" s="30"/>
      <c r="F22" s="29">
        <v>22022082</v>
      </c>
    </row>
    <row r="23" spans="1:6" ht="15.95" customHeight="1">
      <c r="A23" s="31">
        <v>12</v>
      </c>
      <c r="B23" s="27"/>
      <c r="C23" s="28" t="s">
        <v>29</v>
      </c>
      <c r="D23" s="29">
        <v>1337708</v>
      </c>
      <c r="E23" s="30"/>
      <c r="F23" s="29">
        <v>1394848</v>
      </c>
    </row>
    <row r="24" spans="1:6" ht="15.95" customHeight="1">
      <c r="A24" s="26">
        <v>13</v>
      </c>
      <c r="B24" s="27"/>
      <c r="C24" s="28" t="s">
        <v>30</v>
      </c>
      <c r="D24" s="29">
        <v>52760</v>
      </c>
      <c r="E24" s="30"/>
      <c r="F24" s="29">
        <v>51274</v>
      </c>
    </row>
    <row r="25" spans="1:6" ht="15.95" customHeight="1">
      <c r="A25" s="31">
        <v>14</v>
      </c>
      <c r="B25" s="27"/>
      <c r="C25" s="28" t="s">
        <v>31</v>
      </c>
      <c r="D25" s="29"/>
      <c r="E25" s="30"/>
      <c r="F25" s="29"/>
    </row>
    <row r="26" spans="1:6" ht="15.95" customHeight="1">
      <c r="A26" s="26">
        <v>15</v>
      </c>
      <c r="B26" s="27"/>
      <c r="C26" s="28" t="s">
        <v>32</v>
      </c>
      <c r="D26" s="29">
        <v>50898</v>
      </c>
      <c r="E26" s="30"/>
      <c r="F26" s="29">
        <v>59924</v>
      </c>
    </row>
    <row r="27" spans="1:6" ht="15.95" customHeight="1">
      <c r="A27" s="31">
        <v>16</v>
      </c>
      <c r="B27" s="27"/>
      <c r="C27" s="28" t="s">
        <v>33</v>
      </c>
      <c r="D27" s="29"/>
      <c r="E27" s="30"/>
      <c r="F27" s="29"/>
    </row>
    <row r="28" spans="1:6" ht="15.95" customHeight="1">
      <c r="A28" s="26">
        <v>17</v>
      </c>
      <c r="B28" s="27"/>
      <c r="C28" s="28" t="s">
        <v>34</v>
      </c>
      <c r="D28" s="29"/>
      <c r="E28" s="30"/>
      <c r="F28" s="29"/>
    </row>
    <row r="29" spans="1:6" ht="15.95" customHeight="1">
      <c r="A29" s="17">
        <v>18</v>
      </c>
      <c r="B29" s="22" t="s">
        <v>35</v>
      </c>
      <c r="C29" s="23" t="s">
        <v>36</v>
      </c>
      <c r="D29" s="24">
        <f>+SUM(D30:D37)</f>
        <v>30640</v>
      </c>
      <c r="E29" s="24">
        <f>+SUM(E30:E37)</f>
        <v>0</v>
      </c>
      <c r="F29" s="25">
        <f>+SUM(F30:F37)</f>
        <v>42851</v>
      </c>
    </row>
    <row r="30" spans="1:6" ht="15.95" customHeight="1">
      <c r="A30" s="26">
        <v>19</v>
      </c>
      <c r="B30" s="27"/>
      <c r="C30" s="28" t="s">
        <v>37</v>
      </c>
      <c r="D30" s="30"/>
      <c r="E30" s="30"/>
      <c r="F30" s="29"/>
    </row>
    <row r="31" spans="1:6" ht="15.95" customHeight="1">
      <c r="A31" s="31">
        <v>20</v>
      </c>
      <c r="B31" s="27"/>
      <c r="C31" s="28" t="s">
        <v>38</v>
      </c>
      <c r="D31" s="30"/>
      <c r="E31" s="30"/>
      <c r="F31" s="29"/>
    </row>
    <row r="32" spans="1:6" ht="15.95" customHeight="1">
      <c r="A32" s="26">
        <v>21</v>
      </c>
      <c r="B32" s="27"/>
      <c r="C32" s="28" t="s">
        <v>39</v>
      </c>
      <c r="D32" s="29"/>
      <c r="E32" s="30"/>
      <c r="F32" s="29"/>
    </row>
    <row r="33" spans="1:6" ht="31.5" customHeight="1">
      <c r="A33" s="32">
        <v>22</v>
      </c>
      <c r="B33" s="27"/>
      <c r="C33" s="33" t="s">
        <v>40</v>
      </c>
      <c r="D33" s="29"/>
      <c r="E33" s="30"/>
      <c r="F33" s="29"/>
    </row>
    <row r="34" spans="1:6" ht="15.95" customHeight="1">
      <c r="A34" s="26">
        <v>23</v>
      </c>
      <c r="B34" s="27"/>
      <c r="C34" s="28" t="s">
        <v>41</v>
      </c>
      <c r="D34" s="29">
        <v>22763</v>
      </c>
      <c r="E34" s="30"/>
      <c r="F34" s="29">
        <v>34974</v>
      </c>
    </row>
    <row r="35" spans="1:6" ht="15.95" customHeight="1">
      <c r="A35" s="31">
        <v>24</v>
      </c>
      <c r="B35" s="27"/>
      <c r="C35" s="28" t="s">
        <v>42</v>
      </c>
      <c r="D35" s="29">
        <v>7877</v>
      </c>
      <c r="E35" s="30"/>
      <c r="F35" s="29">
        <v>7877</v>
      </c>
    </row>
    <row r="36" spans="1:6" ht="15.95" customHeight="1">
      <c r="A36" s="26">
        <v>25</v>
      </c>
      <c r="B36" s="27"/>
      <c r="C36" s="28" t="s">
        <v>43</v>
      </c>
      <c r="D36" s="30"/>
      <c r="E36" s="30"/>
      <c r="F36" s="29"/>
    </row>
    <row r="37" spans="1:6" ht="15.95" customHeight="1">
      <c r="A37" s="26">
        <v>26</v>
      </c>
      <c r="B37" s="27"/>
      <c r="C37" s="28" t="s">
        <v>44</v>
      </c>
      <c r="D37" s="30"/>
      <c r="E37" s="30"/>
      <c r="F37" s="29"/>
    </row>
    <row r="38" spans="1:6" ht="15.95" customHeight="1">
      <c r="A38" s="34"/>
      <c r="B38" s="35"/>
      <c r="C38" s="36"/>
      <c r="D38" s="36"/>
      <c r="E38" s="36"/>
      <c r="F38" s="37"/>
    </row>
    <row r="39" spans="1:6" ht="15.95" customHeight="1">
      <c r="A39" s="38" t="s">
        <v>45</v>
      </c>
      <c r="B39" s="39"/>
      <c r="C39" s="40" t="s">
        <v>46</v>
      </c>
      <c r="D39" s="36"/>
      <c r="E39" s="36"/>
      <c r="F39" s="37"/>
    </row>
    <row r="40" spans="1:5" ht="15.95" customHeight="1">
      <c r="A40" s="3"/>
      <c r="B40" s="35"/>
      <c r="C40" s="36"/>
      <c r="E40" s="41" t="s">
        <v>47</v>
      </c>
    </row>
    <row r="41" spans="1:5" ht="15.95" customHeight="1">
      <c r="A41" s="3"/>
      <c r="B41" s="35"/>
      <c r="C41" s="35" t="s">
        <v>48</v>
      </c>
      <c r="E41" s="41"/>
    </row>
    <row r="42" spans="3:6" ht="15.95" customHeight="1">
      <c r="C42" s="2"/>
      <c r="F42" s="4"/>
    </row>
    <row r="43" ht="15.95" customHeight="1">
      <c r="C43" s="5" t="s">
        <v>0</v>
      </c>
    </row>
    <row r="44" spans="3:4" ht="15.95" customHeight="1">
      <c r="C44" s="42"/>
      <c r="D44" s="43"/>
    </row>
    <row r="45" ht="15.95" customHeight="1">
      <c r="C45" s="6" t="s">
        <v>1</v>
      </c>
    </row>
    <row r="46" ht="15.95" customHeight="1">
      <c r="C46" s="6"/>
    </row>
    <row r="47" ht="15.95" customHeight="1">
      <c r="C47" s="6" t="str">
        <f>C6</f>
        <v>Az üzleti év mérlegfordulónapja: 2015. december 31.</v>
      </c>
    </row>
    <row r="49" ht="15.95" customHeight="1">
      <c r="A49" s="7" t="s">
        <v>3</v>
      </c>
    </row>
    <row r="50" spans="3:6" ht="15.95" customHeight="1">
      <c r="C50" s="8"/>
      <c r="E50" s="9"/>
      <c r="F50" s="10" t="s">
        <v>4</v>
      </c>
    </row>
    <row r="51" spans="1:6" ht="58.5" customHeight="1">
      <c r="A51" s="11" t="s">
        <v>5</v>
      </c>
      <c r="B51" s="12"/>
      <c r="C51" s="13" t="s">
        <v>6</v>
      </c>
      <c r="D51" s="14" t="s">
        <v>7</v>
      </c>
      <c r="E51" s="15" t="s">
        <v>8</v>
      </c>
      <c r="F51" s="14" t="s">
        <v>9</v>
      </c>
    </row>
    <row r="52" spans="1:6" ht="15.95" customHeight="1">
      <c r="A52" s="11" t="s">
        <v>10</v>
      </c>
      <c r="B52" s="12"/>
      <c r="C52" s="13" t="s">
        <v>11</v>
      </c>
      <c r="D52" s="14" t="s">
        <v>12</v>
      </c>
      <c r="E52" s="15" t="s">
        <v>13</v>
      </c>
      <c r="F52" s="14" t="s">
        <v>14</v>
      </c>
    </row>
    <row r="53" spans="1:6" ht="15.95" customHeight="1">
      <c r="A53" s="31">
        <v>27</v>
      </c>
      <c r="B53" s="44" t="s">
        <v>49</v>
      </c>
      <c r="C53" s="45" t="s">
        <v>50</v>
      </c>
      <c r="D53" s="21">
        <f>+D54+D61+D69+D75</f>
        <v>1792505</v>
      </c>
      <c r="E53" s="21">
        <f>+E54+E61+E69+E75</f>
        <v>0</v>
      </c>
      <c r="F53" s="21">
        <f>+F54+F61+F69+F75</f>
        <v>2495131</v>
      </c>
    </row>
    <row r="54" spans="1:6" ht="15.95" customHeight="1">
      <c r="A54" s="46">
        <v>28</v>
      </c>
      <c r="B54" s="22" t="s">
        <v>17</v>
      </c>
      <c r="C54" s="23" t="s">
        <v>51</v>
      </c>
      <c r="D54" s="24">
        <f>+SUM(D55:D60)</f>
        <v>226636</v>
      </c>
      <c r="E54" s="24">
        <f>+SUM(E55:E60)</f>
        <v>0</v>
      </c>
      <c r="F54" s="25">
        <f>+SUM(F55:F60)</f>
        <v>213596</v>
      </c>
    </row>
    <row r="55" spans="1:6" ht="15.95" customHeight="1">
      <c r="A55" s="31">
        <v>29</v>
      </c>
      <c r="B55" s="27"/>
      <c r="C55" s="28" t="s">
        <v>52</v>
      </c>
      <c r="D55" s="29">
        <v>193090</v>
      </c>
      <c r="E55" s="30"/>
      <c r="F55" s="29">
        <v>186114</v>
      </c>
    </row>
    <row r="56" spans="1:6" ht="15.95" customHeight="1">
      <c r="A56" s="26">
        <v>30</v>
      </c>
      <c r="B56" s="27"/>
      <c r="C56" s="28" t="s">
        <v>53</v>
      </c>
      <c r="D56" s="29">
        <v>20773</v>
      </c>
      <c r="E56" s="30"/>
      <c r="F56" s="29">
        <v>24748</v>
      </c>
    </row>
    <row r="57" spans="1:6" ht="15.95" customHeight="1">
      <c r="A57" s="31">
        <v>31</v>
      </c>
      <c r="B57" s="27"/>
      <c r="C57" s="28" t="s">
        <v>54</v>
      </c>
      <c r="D57" s="29"/>
      <c r="E57" s="30"/>
      <c r="F57" s="29"/>
    </row>
    <row r="58" spans="1:6" ht="15.95" customHeight="1">
      <c r="A58" s="26">
        <v>32</v>
      </c>
      <c r="B58" s="27"/>
      <c r="C58" s="28" t="s">
        <v>55</v>
      </c>
      <c r="D58" s="29">
        <v>64</v>
      </c>
      <c r="E58" s="30"/>
      <c r="F58" s="29">
        <v>342</v>
      </c>
    </row>
    <row r="59" spans="1:6" ht="15.95" customHeight="1">
      <c r="A59" s="31">
        <v>33</v>
      </c>
      <c r="B59" s="27"/>
      <c r="C59" s="28" t="s">
        <v>56</v>
      </c>
      <c r="D59" s="29">
        <v>12709</v>
      </c>
      <c r="E59" s="30"/>
      <c r="F59" s="29">
        <v>2392</v>
      </c>
    </row>
    <row r="60" spans="1:6" ht="15.95" customHeight="1">
      <c r="A60" s="26">
        <v>34</v>
      </c>
      <c r="B60" s="27"/>
      <c r="C60" s="47" t="s">
        <v>57</v>
      </c>
      <c r="D60" s="29"/>
      <c r="E60" s="30"/>
      <c r="F60" s="29"/>
    </row>
    <row r="61" spans="1:6" ht="15.95" customHeight="1">
      <c r="A61" s="31">
        <v>35</v>
      </c>
      <c r="B61" s="27" t="s">
        <v>26</v>
      </c>
      <c r="C61" s="48" t="s">
        <v>58</v>
      </c>
      <c r="D61" s="25">
        <f>+SUM(D62:D68)</f>
        <v>1139791</v>
      </c>
      <c r="E61" s="25">
        <f>+SUM(E62:E68)</f>
        <v>0</v>
      </c>
      <c r="F61" s="25">
        <f>+SUM(F62:F68)</f>
        <v>1536123</v>
      </c>
    </row>
    <row r="62" spans="1:6" ht="15.95" customHeight="1">
      <c r="A62" s="46">
        <v>36</v>
      </c>
      <c r="B62" s="22"/>
      <c r="C62" s="23" t="s">
        <v>59</v>
      </c>
      <c r="D62" s="29">
        <v>1000236</v>
      </c>
      <c r="E62" s="30"/>
      <c r="F62" s="29">
        <v>591435</v>
      </c>
    </row>
    <row r="63" spans="1:6" ht="15.95" customHeight="1">
      <c r="A63" s="31">
        <v>37</v>
      </c>
      <c r="B63" s="27"/>
      <c r="C63" s="28" t="s">
        <v>60</v>
      </c>
      <c r="D63" s="29"/>
      <c r="E63" s="30"/>
      <c r="F63" s="29"/>
    </row>
    <row r="64" spans="1:6" ht="15.75" customHeight="1">
      <c r="A64" s="26">
        <v>38</v>
      </c>
      <c r="B64" s="27"/>
      <c r="C64" s="49" t="s">
        <v>61</v>
      </c>
      <c r="D64" s="29"/>
      <c r="E64" s="30"/>
      <c r="F64" s="29"/>
    </row>
    <row r="65" spans="1:6" ht="15.95" customHeight="1">
      <c r="A65" s="31">
        <v>39</v>
      </c>
      <c r="B65" s="27"/>
      <c r="C65" s="28" t="s">
        <v>62</v>
      </c>
      <c r="D65" s="29"/>
      <c r="E65" s="30"/>
      <c r="F65" s="29"/>
    </row>
    <row r="66" spans="1:6" ht="15.95" customHeight="1">
      <c r="A66" s="26">
        <v>40</v>
      </c>
      <c r="B66" s="27"/>
      <c r="C66" s="28" t="s">
        <v>63</v>
      </c>
      <c r="D66" s="29">
        <v>139555</v>
      </c>
      <c r="E66" s="30"/>
      <c r="F66" s="29">
        <v>944688</v>
      </c>
    </row>
    <row r="67" spans="1:6" ht="15.95" customHeight="1">
      <c r="A67" s="31">
        <v>41</v>
      </c>
      <c r="B67" s="27"/>
      <c r="C67" s="3" t="s">
        <v>64</v>
      </c>
      <c r="D67" s="29"/>
      <c r="E67" s="30"/>
      <c r="F67" s="29"/>
    </row>
    <row r="68" spans="1:6" ht="15.95" customHeight="1">
      <c r="A68" s="26">
        <v>42</v>
      </c>
      <c r="B68" s="27"/>
      <c r="C68" s="28" t="s">
        <v>65</v>
      </c>
      <c r="D68" s="29"/>
      <c r="E68" s="30"/>
      <c r="F68" s="29"/>
    </row>
    <row r="69" spans="1:6" ht="15.95" customHeight="1">
      <c r="A69" s="17">
        <v>43</v>
      </c>
      <c r="B69" s="22" t="s">
        <v>35</v>
      </c>
      <c r="C69" s="23" t="s">
        <v>66</v>
      </c>
      <c r="D69" s="24">
        <f>+SUM(D70:D74)</f>
        <v>31825</v>
      </c>
      <c r="E69" s="24">
        <f>+SUM(E70:E74)</f>
        <v>0</v>
      </c>
      <c r="F69" s="24">
        <f>+SUM(F70:F74)</f>
        <v>31825</v>
      </c>
    </row>
    <row r="70" spans="1:6" ht="15.95" customHeight="1">
      <c r="A70" s="26">
        <v>44</v>
      </c>
      <c r="B70" s="27"/>
      <c r="C70" s="28" t="s">
        <v>67</v>
      </c>
      <c r="D70" s="30"/>
      <c r="E70" s="30"/>
      <c r="F70" s="29"/>
    </row>
    <row r="71" spans="1:6" ht="15.95" customHeight="1">
      <c r="A71" s="31">
        <v>45</v>
      </c>
      <c r="B71" s="27"/>
      <c r="C71" s="28" t="s">
        <v>68</v>
      </c>
      <c r="D71" s="30"/>
      <c r="E71" s="30"/>
      <c r="F71" s="29"/>
    </row>
    <row r="72" spans="1:6" ht="15.95" customHeight="1">
      <c r="A72" s="26">
        <v>46</v>
      </c>
      <c r="B72" s="27"/>
      <c r="C72" s="28" t="s">
        <v>69</v>
      </c>
      <c r="D72" s="29">
        <v>31825</v>
      </c>
      <c r="E72" s="30"/>
      <c r="F72" s="29">
        <v>31825</v>
      </c>
    </row>
    <row r="73" spans="1:6" ht="15.95" customHeight="1">
      <c r="A73" s="31">
        <v>47</v>
      </c>
      <c r="B73" s="27"/>
      <c r="C73" s="28" t="s">
        <v>70</v>
      </c>
      <c r="D73" s="30"/>
      <c r="E73" s="30"/>
      <c r="F73" s="29"/>
    </row>
    <row r="74" spans="1:6" ht="15.95" customHeight="1">
      <c r="A74" s="26">
        <v>48</v>
      </c>
      <c r="B74" s="27"/>
      <c r="C74" s="28" t="s">
        <v>71</v>
      </c>
      <c r="D74" s="30"/>
      <c r="E74" s="30"/>
      <c r="F74" s="29"/>
    </row>
    <row r="75" spans="1:6" ht="15.95" customHeight="1">
      <c r="A75" s="17">
        <v>49</v>
      </c>
      <c r="B75" s="22" t="s">
        <v>72</v>
      </c>
      <c r="C75" s="23" t="s">
        <v>73</v>
      </c>
      <c r="D75" s="24">
        <f>+SUM(D76:D77)</f>
        <v>394253</v>
      </c>
      <c r="E75" s="24">
        <f>+SUM(E76:E77)</f>
        <v>0</v>
      </c>
      <c r="F75" s="24">
        <f>+SUM(F76:F77)</f>
        <v>713587</v>
      </c>
    </row>
    <row r="76" spans="1:6" ht="15.95" customHeight="1">
      <c r="A76" s="26">
        <v>50</v>
      </c>
      <c r="B76" s="27"/>
      <c r="C76" s="28" t="s">
        <v>74</v>
      </c>
      <c r="D76" s="29">
        <v>590</v>
      </c>
      <c r="E76" s="30"/>
      <c r="F76" s="29">
        <v>1009</v>
      </c>
    </row>
    <row r="77" spans="1:6" ht="15.95" customHeight="1">
      <c r="A77" s="31">
        <v>51</v>
      </c>
      <c r="B77" s="27"/>
      <c r="C77" s="28" t="s">
        <v>75</v>
      </c>
      <c r="D77" s="29">
        <v>393663</v>
      </c>
      <c r="E77" s="30"/>
      <c r="F77" s="29">
        <v>712578</v>
      </c>
    </row>
    <row r="78" spans="1:6" ht="15.95" customHeight="1">
      <c r="A78" s="46">
        <v>52</v>
      </c>
      <c r="B78" s="18" t="s">
        <v>76</v>
      </c>
      <c r="C78" s="50" t="s">
        <v>77</v>
      </c>
      <c r="D78" s="24">
        <f>+SUM(D79:D81)</f>
        <v>378634</v>
      </c>
      <c r="E78" s="24">
        <f>+SUM(E79:E81)</f>
        <v>0</v>
      </c>
      <c r="F78" s="24">
        <f>+SUM(F79:F81)</f>
        <v>417005</v>
      </c>
    </row>
    <row r="79" spans="1:6" ht="15.95" customHeight="1">
      <c r="A79" s="31">
        <v>53</v>
      </c>
      <c r="B79" s="27"/>
      <c r="C79" s="28" t="s">
        <v>78</v>
      </c>
      <c r="D79" s="29">
        <v>313694</v>
      </c>
      <c r="E79" s="30"/>
      <c r="F79" s="29">
        <v>346793</v>
      </c>
    </row>
    <row r="80" spans="1:6" ht="15.95" customHeight="1">
      <c r="A80" s="26">
        <v>54</v>
      </c>
      <c r="B80" s="27"/>
      <c r="C80" s="28" t="s">
        <v>79</v>
      </c>
      <c r="D80" s="29">
        <v>64940</v>
      </c>
      <c r="E80" s="30"/>
      <c r="F80" s="29">
        <v>70212</v>
      </c>
    </row>
    <row r="81" spans="1:6" ht="15.95" customHeight="1">
      <c r="A81" s="31">
        <v>55</v>
      </c>
      <c r="B81" s="27"/>
      <c r="C81" s="28" t="s">
        <v>80</v>
      </c>
      <c r="D81" s="30"/>
      <c r="E81" s="30"/>
      <c r="F81" s="29"/>
    </row>
    <row r="82" spans="3:6" ht="15.95" customHeight="1">
      <c r="C82" s="51"/>
      <c r="D82" s="52"/>
      <c r="E82" s="52"/>
      <c r="F82" s="53"/>
    </row>
    <row r="83" spans="1:6" ht="15.95" customHeight="1">
      <c r="A83" s="31">
        <v>56</v>
      </c>
      <c r="B83" s="27"/>
      <c r="C83" s="45" t="s">
        <v>81</v>
      </c>
      <c r="D83" s="25">
        <f>+D12+D53+D78</f>
        <v>24279904</v>
      </c>
      <c r="E83" s="25">
        <f>+E12+E53+E78</f>
        <v>0</v>
      </c>
      <c r="F83" s="25">
        <f>+F12+F53+F78</f>
        <v>26587079</v>
      </c>
    </row>
    <row r="84" spans="3:5" ht="15.95" customHeight="1">
      <c r="C84" s="9"/>
      <c r="D84" s="51"/>
      <c r="E84" s="51"/>
    </row>
    <row r="85" spans="1:6" ht="15.95" customHeight="1">
      <c r="A85" s="38" t="s">
        <v>45</v>
      </c>
      <c r="B85" s="39"/>
      <c r="C85" s="40" t="str">
        <f>C39</f>
        <v>Veszprém, 2016. április 27.</v>
      </c>
      <c r="D85" s="36"/>
      <c r="E85" s="36"/>
      <c r="F85" s="37"/>
    </row>
    <row r="86" spans="1:5" ht="15.75" customHeight="1">
      <c r="A86" s="3"/>
      <c r="B86" s="35"/>
      <c r="C86" s="36"/>
      <c r="E86" s="41" t="s">
        <v>47</v>
      </c>
    </row>
    <row r="87" spans="1:5" ht="15.75" customHeight="1">
      <c r="A87" s="3"/>
      <c r="B87" s="35"/>
      <c r="C87" s="35" t="s">
        <v>48</v>
      </c>
      <c r="E87" s="41"/>
    </row>
    <row r="88" spans="3:6" ht="15.75" customHeight="1">
      <c r="C88" s="2"/>
      <c r="F88" s="4"/>
    </row>
    <row r="89" ht="15.75" customHeight="1">
      <c r="C89" s="5" t="s">
        <v>0</v>
      </c>
    </row>
    <row r="90" ht="15.75" customHeight="1">
      <c r="C90" s="42"/>
    </row>
    <row r="91" ht="15.75" customHeight="1">
      <c r="C91" s="6" t="s">
        <v>1</v>
      </c>
    </row>
    <row r="92" ht="15.75" customHeight="1">
      <c r="C92" s="6"/>
    </row>
    <row r="93" ht="15.75" customHeight="1">
      <c r="C93" s="6" t="str">
        <f>C6</f>
        <v>Az üzleti év mérlegfordulónapja: 2015. december 31.</v>
      </c>
    </row>
    <row r="94" ht="15.75" customHeight="1">
      <c r="C94" s="2"/>
    </row>
    <row r="95" ht="15.75" customHeight="1">
      <c r="A95" s="7" t="s">
        <v>82</v>
      </c>
    </row>
    <row r="96" spans="3:6" ht="15.75" customHeight="1">
      <c r="C96" s="8"/>
      <c r="D96" s="9"/>
      <c r="E96" s="9"/>
      <c r="F96" s="10" t="s">
        <v>4</v>
      </c>
    </row>
    <row r="97" spans="1:6" ht="61.5" customHeight="1">
      <c r="A97" s="11" t="s">
        <v>5</v>
      </c>
      <c r="B97" s="12"/>
      <c r="C97" s="13" t="s">
        <v>6</v>
      </c>
      <c r="D97" s="14" t="s">
        <v>7</v>
      </c>
      <c r="E97" s="15" t="s">
        <v>8</v>
      </c>
      <c r="F97" s="14" t="s">
        <v>9</v>
      </c>
    </row>
    <row r="98" spans="1:6" ht="15.75" customHeight="1">
      <c r="A98" s="11" t="s">
        <v>10</v>
      </c>
      <c r="B98" s="12"/>
      <c r="C98" s="13" t="s">
        <v>11</v>
      </c>
      <c r="D98" s="14" t="s">
        <v>12</v>
      </c>
      <c r="E98" s="15" t="s">
        <v>13</v>
      </c>
      <c r="F98" s="14" t="s">
        <v>14</v>
      </c>
    </row>
    <row r="99" spans="1:6" ht="15.95" customHeight="1">
      <c r="A99" s="17">
        <v>57</v>
      </c>
      <c r="B99" s="18" t="s">
        <v>83</v>
      </c>
      <c r="C99" s="50" t="s">
        <v>84</v>
      </c>
      <c r="D99" s="24">
        <f>+D100-D102+SUM(D103:D106)+D109</f>
        <v>2253177</v>
      </c>
      <c r="E99" s="24">
        <f>+E100-E102+SUM(E103:E106)+E109</f>
        <v>0</v>
      </c>
      <c r="F99" s="25">
        <f>+F100-F102+SUM(F103:F106)+F109</f>
        <v>2203728</v>
      </c>
    </row>
    <row r="100" spans="1:6" ht="15.95" customHeight="1">
      <c r="A100" s="31">
        <v>58</v>
      </c>
      <c r="B100" s="27" t="s">
        <v>17</v>
      </c>
      <c r="C100" s="28" t="s">
        <v>85</v>
      </c>
      <c r="D100" s="29">
        <v>886170</v>
      </c>
      <c r="E100" s="30"/>
      <c r="F100" s="29">
        <v>886170</v>
      </c>
    </row>
    <row r="101" spans="1:6" ht="15.95" customHeight="1">
      <c r="A101" s="31">
        <v>59</v>
      </c>
      <c r="B101" s="27"/>
      <c r="C101" s="28" t="s">
        <v>86</v>
      </c>
      <c r="D101" s="29"/>
      <c r="E101" s="30"/>
      <c r="F101" s="29"/>
    </row>
    <row r="102" spans="1:6" ht="15.95" customHeight="1">
      <c r="A102" s="31">
        <v>60</v>
      </c>
      <c r="B102" s="27" t="s">
        <v>26</v>
      </c>
      <c r="C102" s="28" t="s">
        <v>87</v>
      </c>
      <c r="D102" s="29"/>
      <c r="E102" s="30"/>
      <c r="F102" s="29"/>
    </row>
    <row r="103" spans="1:6" ht="15.95" customHeight="1">
      <c r="A103" s="31">
        <v>61</v>
      </c>
      <c r="B103" s="27" t="s">
        <v>35</v>
      </c>
      <c r="C103" s="28" t="s">
        <v>88</v>
      </c>
      <c r="D103" s="29"/>
      <c r="E103" s="30"/>
      <c r="F103" s="29"/>
    </row>
    <row r="104" spans="1:6" ht="15.95" customHeight="1">
      <c r="A104" s="31">
        <v>62</v>
      </c>
      <c r="B104" s="27" t="s">
        <v>72</v>
      </c>
      <c r="C104" s="28" t="s">
        <v>89</v>
      </c>
      <c r="D104" s="29">
        <v>1483705</v>
      </c>
      <c r="E104" s="30"/>
      <c r="F104" s="29">
        <v>1335182</v>
      </c>
    </row>
    <row r="105" spans="1:6" ht="15.95" customHeight="1">
      <c r="A105" s="31">
        <v>63</v>
      </c>
      <c r="B105" s="27" t="s">
        <v>90</v>
      </c>
      <c r="C105" s="28" t="s">
        <v>91</v>
      </c>
      <c r="D105" s="29">
        <v>31825</v>
      </c>
      <c r="E105" s="30"/>
      <c r="F105" s="29">
        <v>31825</v>
      </c>
    </row>
    <row r="106" spans="1:6" ht="15.95" customHeight="1">
      <c r="A106" s="31">
        <v>64</v>
      </c>
      <c r="B106" s="27" t="s">
        <v>92</v>
      </c>
      <c r="C106" s="28" t="s">
        <v>93</v>
      </c>
      <c r="D106" s="25">
        <f>+SUM(D107:D108)</f>
        <v>0</v>
      </c>
      <c r="E106" s="25">
        <f>+SUM(E107:E108)</f>
        <v>0</v>
      </c>
      <c r="F106" s="25">
        <f>+SUM(F107:F108)</f>
        <v>0</v>
      </c>
    </row>
    <row r="107" spans="1:6" ht="15.95" customHeight="1">
      <c r="A107" s="31">
        <v>65</v>
      </c>
      <c r="B107" s="27"/>
      <c r="C107" s="28" t="s">
        <v>94</v>
      </c>
      <c r="D107" s="30"/>
      <c r="E107" s="30"/>
      <c r="F107" s="29"/>
    </row>
    <row r="108" spans="1:6" ht="15.95" customHeight="1">
      <c r="A108" s="31">
        <v>66</v>
      </c>
      <c r="B108" s="27"/>
      <c r="C108" s="28" t="s">
        <v>95</v>
      </c>
      <c r="D108" s="30"/>
      <c r="E108" s="30"/>
      <c r="F108" s="29"/>
    </row>
    <row r="109" spans="1:6" ht="15.95" customHeight="1">
      <c r="A109" s="31">
        <v>67</v>
      </c>
      <c r="B109" s="27" t="s">
        <v>96</v>
      </c>
      <c r="C109" s="28" t="s">
        <v>97</v>
      </c>
      <c r="D109" s="29">
        <v>-148523</v>
      </c>
      <c r="E109" s="30"/>
      <c r="F109" s="29">
        <v>-49449</v>
      </c>
    </row>
    <row r="110" spans="1:6" ht="15.95" customHeight="1">
      <c r="A110" s="17">
        <v>68</v>
      </c>
      <c r="B110" s="18" t="s">
        <v>98</v>
      </c>
      <c r="C110" s="50" t="s">
        <v>99</v>
      </c>
      <c r="D110" s="24">
        <f>+SUM(D111:D113)</f>
        <v>195256</v>
      </c>
      <c r="E110" s="24">
        <f>+SUM(E111:E113)</f>
        <v>0</v>
      </c>
      <c r="F110" s="24">
        <f>+SUM(F111:F113)</f>
        <v>75995</v>
      </c>
    </row>
    <row r="111" spans="1:6" ht="15.95" customHeight="1">
      <c r="A111" s="31">
        <v>69</v>
      </c>
      <c r="B111" s="27"/>
      <c r="C111" s="28" t="s">
        <v>100</v>
      </c>
      <c r="D111" s="29">
        <v>6000</v>
      </c>
      <c r="E111" s="30"/>
      <c r="F111" s="29">
        <v>7000</v>
      </c>
    </row>
    <row r="112" spans="1:6" ht="15.95" customHeight="1">
      <c r="A112" s="31">
        <v>70</v>
      </c>
      <c r="B112" s="27"/>
      <c r="C112" s="28" t="s">
        <v>101</v>
      </c>
      <c r="D112" s="29">
        <v>189256</v>
      </c>
      <c r="E112" s="30"/>
      <c r="F112" s="29">
        <v>68995</v>
      </c>
    </row>
    <row r="113" spans="1:6" ht="15.95" customHeight="1">
      <c r="A113" s="31">
        <v>71</v>
      </c>
      <c r="B113" s="27"/>
      <c r="C113" s="28" t="s">
        <v>102</v>
      </c>
      <c r="D113" s="30"/>
      <c r="E113" s="30"/>
      <c r="F113" s="29"/>
    </row>
    <row r="114" spans="1:6" ht="15.95" customHeight="1">
      <c r="A114" s="31">
        <v>72</v>
      </c>
      <c r="B114" s="44" t="s">
        <v>103</v>
      </c>
      <c r="C114" s="45" t="s">
        <v>104</v>
      </c>
      <c r="D114" s="25">
        <f>+D115+D119+D143</f>
        <v>21246832</v>
      </c>
      <c r="E114" s="25">
        <f>+E115+E119+E143</f>
        <v>0</v>
      </c>
      <c r="F114" s="25">
        <f>+F115+F119+F143</f>
        <v>23830433</v>
      </c>
    </row>
    <row r="115" spans="1:6" ht="15.95" customHeight="1">
      <c r="A115" s="31">
        <v>73</v>
      </c>
      <c r="B115" s="27" t="s">
        <v>17</v>
      </c>
      <c r="C115" s="54" t="s">
        <v>105</v>
      </c>
      <c r="D115" s="25">
        <f>+SUM(D116:D118)</f>
        <v>0</v>
      </c>
      <c r="E115" s="25">
        <f>+SUM(E116:E118)</f>
        <v>0</v>
      </c>
      <c r="F115" s="25">
        <f>+SUM(F116:F118)</f>
        <v>0</v>
      </c>
    </row>
    <row r="116" spans="1:6" ht="15.75" customHeight="1">
      <c r="A116" s="31">
        <v>74</v>
      </c>
      <c r="B116" s="27"/>
      <c r="C116" s="55" t="s">
        <v>106</v>
      </c>
      <c r="D116" s="30"/>
      <c r="E116" s="30"/>
      <c r="F116" s="29"/>
    </row>
    <row r="117" spans="1:6" ht="31.5" customHeight="1">
      <c r="A117" s="32">
        <v>75</v>
      </c>
      <c r="B117" s="27"/>
      <c r="C117" s="55" t="s">
        <v>107</v>
      </c>
      <c r="D117" s="30"/>
      <c r="E117" s="30"/>
      <c r="F117" s="29"/>
    </row>
    <row r="118" spans="1:6" ht="15.95" customHeight="1">
      <c r="A118" s="31">
        <v>76</v>
      </c>
      <c r="B118" s="27"/>
      <c r="C118" s="54" t="s">
        <v>108</v>
      </c>
      <c r="D118" s="30"/>
      <c r="E118" s="30"/>
      <c r="F118" s="29"/>
    </row>
    <row r="119" spans="1:6" ht="15.95" customHeight="1">
      <c r="A119" s="17">
        <v>77</v>
      </c>
      <c r="B119" s="22" t="s">
        <v>26</v>
      </c>
      <c r="C119" s="56" t="s">
        <v>109</v>
      </c>
      <c r="D119" s="24">
        <f>+SUM(D120:D127)</f>
        <v>20332930</v>
      </c>
      <c r="E119" s="24">
        <f>+SUM(E120:E127)</f>
        <v>0</v>
      </c>
      <c r="F119" s="24">
        <f>+SUM(F120:F127)</f>
        <v>23157266</v>
      </c>
    </row>
    <row r="120" spans="1:6" ht="15.95" customHeight="1">
      <c r="A120" s="31">
        <v>78</v>
      </c>
      <c r="B120" s="27"/>
      <c r="C120" s="54" t="s">
        <v>110</v>
      </c>
      <c r="D120" s="30"/>
      <c r="E120" s="30"/>
      <c r="F120" s="29"/>
    </row>
    <row r="121" spans="1:6" ht="15.95" customHeight="1">
      <c r="A121" s="31">
        <v>79</v>
      </c>
      <c r="B121" s="27"/>
      <c r="C121" s="54" t="s">
        <v>111</v>
      </c>
      <c r="D121" s="30"/>
      <c r="E121" s="30"/>
      <c r="F121" s="29"/>
    </row>
    <row r="122" spans="1:6" ht="15.95" customHeight="1">
      <c r="A122" s="31">
        <v>80</v>
      </c>
      <c r="B122" s="27"/>
      <c r="C122" s="54" t="s">
        <v>112</v>
      </c>
      <c r="D122" s="30"/>
      <c r="E122" s="30"/>
      <c r="F122" s="29"/>
    </row>
    <row r="123" spans="1:6" ht="15.95" customHeight="1">
      <c r="A123" s="31">
        <v>81</v>
      </c>
      <c r="B123" s="27"/>
      <c r="C123" s="54" t="s">
        <v>113</v>
      </c>
      <c r="D123" s="30"/>
      <c r="E123" s="30"/>
      <c r="F123" s="29"/>
    </row>
    <row r="124" spans="1:6" ht="15.95" customHeight="1">
      <c r="A124" s="31">
        <v>82</v>
      </c>
      <c r="B124" s="27"/>
      <c r="C124" s="54" t="s">
        <v>114</v>
      </c>
      <c r="D124" s="30"/>
      <c r="E124" s="30"/>
      <c r="F124" s="29"/>
    </row>
    <row r="125" spans="1:6" ht="15.95" customHeight="1">
      <c r="A125" s="31">
        <v>83</v>
      </c>
      <c r="B125" s="27"/>
      <c r="C125" s="54" t="s">
        <v>115</v>
      </c>
      <c r="D125" s="30"/>
      <c r="E125" s="30"/>
      <c r="F125" s="29"/>
    </row>
    <row r="126" spans="1:6" ht="30.75" customHeight="1">
      <c r="A126" s="32">
        <v>84</v>
      </c>
      <c r="B126" s="27"/>
      <c r="C126" s="55" t="s">
        <v>116</v>
      </c>
      <c r="D126" s="30"/>
      <c r="E126" s="30"/>
      <c r="F126" s="29"/>
    </row>
    <row r="127" spans="1:6" ht="15.95" customHeight="1">
      <c r="A127" s="31">
        <v>85</v>
      </c>
      <c r="B127" s="27"/>
      <c r="C127" s="54" t="s">
        <v>117</v>
      </c>
      <c r="D127" s="29">
        <v>20332930</v>
      </c>
      <c r="E127" s="30"/>
      <c r="F127" s="29">
        <v>23157266</v>
      </c>
    </row>
    <row r="128" spans="1:6" ht="15.95" customHeight="1">
      <c r="A128" s="35"/>
      <c r="B128" s="35"/>
      <c r="C128" s="57"/>
      <c r="D128" s="36"/>
      <c r="E128" s="36"/>
      <c r="F128" s="37"/>
    </row>
    <row r="129" spans="1:6" ht="15.95" customHeight="1">
      <c r="A129" s="38" t="s">
        <v>45</v>
      </c>
      <c r="B129" s="39"/>
      <c r="C129" s="40" t="str">
        <f>C85</f>
        <v>Veszprém, 2016. április 27.</v>
      </c>
      <c r="D129" s="36"/>
      <c r="E129" s="36"/>
      <c r="F129" s="37"/>
    </row>
    <row r="130" spans="1:5" ht="15.95" customHeight="1">
      <c r="A130" s="3"/>
      <c r="B130" s="35"/>
      <c r="C130" s="36"/>
      <c r="E130" s="41" t="s">
        <v>47</v>
      </c>
    </row>
    <row r="131" spans="1:5" ht="15.95" customHeight="1">
      <c r="A131" s="3"/>
      <c r="B131" s="35"/>
      <c r="C131" s="35" t="s">
        <v>48</v>
      </c>
      <c r="E131" s="41"/>
    </row>
    <row r="132" spans="3:6" ht="15.95" customHeight="1">
      <c r="C132" s="2"/>
      <c r="F132" s="4"/>
    </row>
    <row r="133" ht="15.95" customHeight="1">
      <c r="C133" s="5" t="s">
        <v>0</v>
      </c>
    </row>
    <row r="134" ht="15.95" customHeight="1">
      <c r="C134" s="42"/>
    </row>
    <row r="135" ht="15.95" customHeight="1">
      <c r="C135" s="6" t="s">
        <v>1</v>
      </c>
    </row>
    <row r="136" ht="15.95" customHeight="1">
      <c r="C136" s="6"/>
    </row>
    <row r="137" ht="15.95" customHeight="1">
      <c r="C137" s="6" t="str">
        <f>C6</f>
        <v>Az üzleti év mérlegfordulónapja: 2015. december 31.</v>
      </c>
    </row>
    <row r="138" ht="15.95" customHeight="1">
      <c r="C138" s="2"/>
    </row>
    <row r="139" ht="15.95" customHeight="1">
      <c r="A139" s="7" t="s">
        <v>82</v>
      </c>
    </row>
    <row r="140" spans="3:6" ht="15.95" customHeight="1">
      <c r="C140" s="8"/>
      <c r="E140" s="9"/>
      <c r="F140" s="10" t="s">
        <v>4</v>
      </c>
    </row>
    <row r="141" spans="1:6" ht="57.75" customHeight="1">
      <c r="A141" s="11" t="s">
        <v>5</v>
      </c>
      <c r="B141" s="12"/>
      <c r="C141" s="13" t="s">
        <v>6</v>
      </c>
      <c r="D141" s="14" t="s">
        <v>7</v>
      </c>
      <c r="E141" s="15" t="s">
        <v>8</v>
      </c>
      <c r="F141" s="14" t="s">
        <v>9</v>
      </c>
    </row>
    <row r="142" spans="1:6" ht="15.95" customHeight="1">
      <c r="A142" s="11" t="s">
        <v>10</v>
      </c>
      <c r="B142" s="12"/>
      <c r="C142" s="13" t="s">
        <v>11</v>
      </c>
      <c r="D142" s="14" t="s">
        <v>12</v>
      </c>
      <c r="E142" s="15" t="s">
        <v>13</v>
      </c>
      <c r="F142" s="14" t="s">
        <v>14</v>
      </c>
    </row>
    <row r="143" spans="1:6" ht="15.75" customHeight="1">
      <c r="A143" s="31">
        <v>86</v>
      </c>
      <c r="B143" s="27" t="s">
        <v>35</v>
      </c>
      <c r="C143" s="54" t="s">
        <v>118</v>
      </c>
      <c r="D143" s="25">
        <f>+D144+SUM(D146:D154)</f>
        <v>913902</v>
      </c>
      <c r="E143" s="25">
        <f>+E144+SUM(E146:E154)</f>
        <v>0</v>
      </c>
      <c r="F143" s="25">
        <f>+F144+SUM(F146:F154)</f>
        <v>673167</v>
      </c>
    </row>
    <row r="144" spans="1:6" ht="15.75" customHeight="1">
      <c r="A144" s="31">
        <v>87</v>
      </c>
      <c r="B144" s="27"/>
      <c r="C144" s="54" t="s">
        <v>119</v>
      </c>
      <c r="D144" s="30"/>
      <c r="E144" s="30"/>
      <c r="F144" s="29"/>
    </row>
    <row r="145" spans="1:6" ht="15.95" customHeight="1">
      <c r="A145" s="31">
        <v>88</v>
      </c>
      <c r="B145" s="27"/>
      <c r="C145" s="54" t="s">
        <v>120</v>
      </c>
      <c r="D145" s="30"/>
      <c r="E145" s="30"/>
      <c r="F145" s="29"/>
    </row>
    <row r="146" spans="1:6" ht="15.95" customHeight="1">
      <c r="A146" s="31">
        <v>89</v>
      </c>
      <c r="B146" s="27"/>
      <c r="C146" s="54" t="s">
        <v>121</v>
      </c>
      <c r="D146" s="30"/>
      <c r="E146" s="30"/>
      <c r="F146" s="29"/>
    </row>
    <row r="147" spans="1:6" ht="15.95" customHeight="1">
      <c r="A147" s="17">
        <v>90</v>
      </c>
      <c r="B147" s="22"/>
      <c r="C147" s="56" t="s">
        <v>122</v>
      </c>
      <c r="D147" s="29"/>
      <c r="E147" s="30"/>
      <c r="F147" s="29">
        <v>2336</v>
      </c>
    </row>
    <row r="148" spans="1:6" ht="15.95" customHeight="1">
      <c r="A148" s="17">
        <v>91</v>
      </c>
      <c r="B148" s="22"/>
      <c r="C148" s="56" t="s">
        <v>123</v>
      </c>
      <c r="D148" s="29">
        <v>477897</v>
      </c>
      <c r="E148" s="30"/>
      <c r="F148" s="29">
        <v>243939</v>
      </c>
    </row>
    <row r="149" spans="1:6" ht="15.95" customHeight="1">
      <c r="A149" s="31">
        <v>92</v>
      </c>
      <c r="B149" s="27"/>
      <c r="C149" s="54" t="s">
        <v>124</v>
      </c>
      <c r="D149" s="29"/>
      <c r="E149" s="30"/>
      <c r="F149" s="29"/>
    </row>
    <row r="150" spans="1:6" ht="15.95" customHeight="1">
      <c r="A150" s="31">
        <v>93</v>
      </c>
      <c r="B150" s="27"/>
      <c r="C150" s="55" t="s">
        <v>125</v>
      </c>
      <c r="D150" s="29"/>
      <c r="E150" s="30"/>
      <c r="F150" s="29"/>
    </row>
    <row r="151" spans="1:6" ht="31.5" customHeight="1">
      <c r="A151" s="32">
        <v>94</v>
      </c>
      <c r="B151" s="27"/>
      <c r="C151" s="55" t="s">
        <v>126</v>
      </c>
      <c r="D151" s="29"/>
      <c r="E151" s="30"/>
      <c r="F151" s="29"/>
    </row>
    <row r="152" spans="1:6" ht="15.95" customHeight="1">
      <c r="A152" s="31">
        <v>95</v>
      </c>
      <c r="B152" s="27"/>
      <c r="C152" s="54" t="s">
        <v>127</v>
      </c>
      <c r="D152" s="29">
        <v>436005</v>
      </c>
      <c r="E152" s="30"/>
      <c r="F152" s="29">
        <v>426892</v>
      </c>
    </row>
    <row r="153" spans="1:6" ht="15.95" customHeight="1">
      <c r="A153" s="31">
        <v>96</v>
      </c>
      <c r="B153" s="27"/>
      <c r="C153" s="3" t="s">
        <v>128</v>
      </c>
      <c r="D153" s="30"/>
      <c r="E153" s="30"/>
      <c r="F153" s="29"/>
    </row>
    <row r="154" spans="1:6" ht="15.95" customHeight="1">
      <c r="A154" s="31">
        <v>97</v>
      </c>
      <c r="B154" s="27"/>
      <c r="C154" s="28" t="s">
        <v>129</v>
      </c>
      <c r="D154" s="30"/>
      <c r="E154" s="30"/>
      <c r="F154" s="29"/>
    </row>
    <row r="155" spans="1:6" ht="15.95" customHeight="1">
      <c r="A155" s="17">
        <v>98</v>
      </c>
      <c r="B155" s="18" t="s">
        <v>130</v>
      </c>
      <c r="C155" s="58" t="s">
        <v>131</v>
      </c>
      <c r="D155" s="24">
        <f>+SUM(D156:D158)</f>
        <v>584639</v>
      </c>
      <c r="E155" s="24">
        <f>+SUM(E156:E158)</f>
        <v>0</v>
      </c>
      <c r="F155" s="24">
        <f>+SUM(F156:F158)</f>
        <v>476923</v>
      </c>
    </row>
    <row r="156" spans="1:6" ht="15.95" customHeight="1">
      <c r="A156" s="31">
        <v>99</v>
      </c>
      <c r="B156" s="27"/>
      <c r="C156" s="54" t="s">
        <v>132</v>
      </c>
      <c r="D156" s="29">
        <v>98788</v>
      </c>
      <c r="E156" s="30"/>
      <c r="F156" s="29">
        <v>3860</v>
      </c>
    </row>
    <row r="157" spans="1:6" ht="15.95" customHeight="1">
      <c r="A157" s="31">
        <v>100</v>
      </c>
      <c r="B157" s="27"/>
      <c r="C157" s="54" t="s">
        <v>133</v>
      </c>
      <c r="D157" s="29">
        <v>357195</v>
      </c>
      <c r="E157" s="30"/>
      <c r="F157" s="29">
        <v>352465</v>
      </c>
    </row>
    <row r="158" spans="1:6" ht="15.95" customHeight="1">
      <c r="A158" s="31">
        <v>101</v>
      </c>
      <c r="B158" s="27"/>
      <c r="C158" s="54" t="s">
        <v>134</v>
      </c>
      <c r="D158" s="29">
        <v>128656</v>
      </c>
      <c r="E158" s="30"/>
      <c r="F158" s="29">
        <v>120598</v>
      </c>
    </row>
    <row r="159" spans="1:6" ht="15.95" customHeight="1">
      <c r="A159" s="3"/>
      <c r="C159" s="59"/>
      <c r="D159" s="52"/>
      <c r="E159" s="52"/>
      <c r="F159" s="53"/>
    </row>
    <row r="160" spans="1:6" ht="15.95" customHeight="1">
      <c r="A160" s="31">
        <v>102</v>
      </c>
      <c r="B160" s="27"/>
      <c r="C160" s="60" t="s">
        <v>135</v>
      </c>
      <c r="D160" s="25">
        <f>+D99+D110+D114+D155</f>
        <v>24279904</v>
      </c>
      <c r="E160" s="25">
        <f>+E99+E110+E114+E155</f>
        <v>0</v>
      </c>
      <c r="F160" s="25">
        <f>+F99+F110+F114+F155</f>
        <v>26587079</v>
      </c>
    </row>
    <row r="162" spans="1:6" ht="15.95" customHeight="1">
      <c r="A162" s="38" t="s">
        <v>45</v>
      </c>
      <c r="B162" s="39"/>
      <c r="C162" s="40" t="str">
        <f>C129</f>
        <v>Veszprém, 2016. április 27.</v>
      </c>
      <c r="D162" s="36"/>
      <c r="E162" s="36"/>
      <c r="F162" s="37"/>
    </row>
    <row r="163" spans="1:5" ht="15.95" customHeight="1">
      <c r="A163" s="3"/>
      <c r="B163" s="35"/>
      <c r="C163" s="36"/>
      <c r="E163" s="41" t="s">
        <v>47</v>
      </c>
    </row>
    <row r="164" spans="1:5" ht="15.95" customHeight="1">
      <c r="A164" s="3"/>
      <c r="B164" s="35"/>
      <c r="C164" s="35" t="s">
        <v>48</v>
      </c>
      <c r="E164" s="41"/>
    </row>
    <row r="185" ht="15.95" customHeight="1">
      <c r="B185" s="16"/>
    </row>
    <row r="212" ht="15.95" customHeight="1">
      <c r="B212" s="16"/>
    </row>
    <row r="217" ht="15.95" customHeight="1">
      <c r="B217" s="16"/>
    </row>
    <row r="229" ht="15.95" customHeight="1">
      <c r="B229" s="16"/>
    </row>
    <row r="234" ht="15.95" customHeight="1">
      <c r="B234" s="16"/>
    </row>
    <row r="237" ht="15.95" customHeight="1">
      <c r="B237" s="16"/>
    </row>
    <row r="240" ht="15.95" customHeight="1">
      <c r="B240" s="16"/>
    </row>
    <row r="259" ht="15.95" customHeight="1">
      <c r="B259" s="16"/>
    </row>
    <row r="264" ht="15.95" customHeight="1">
      <c r="B264" s="16"/>
    </row>
  </sheetData>
  <printOptions horizontalCentered="1"/>
  <pageMargins left="0.36" right="0.29" top="0.79" bottom="0.984251968503937" header="0.511811023622047" footer="0.511811023622047"/>
  <pageSetup horizontalDpi="600" verticalDpi="600" orientation="portrait" paperSize="9" scale="93" r:id="rId1"/>
  <rowBreaks count="3" manualBreakCount="3">
    <brk id="41" max="16383" man="1"/>
    <brk id="87" max="16383" man="1"/>
    <brk id="1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Győrffy Viola</dc:creator>
  <cp:keywords/>
  <dc:description/>
  <cp:lastModifiedBy>Győrffy Viola</cp:lastModifiedBy>
  <dcterms:created xsi:type="dcterms:W3CDTF">2016-08-02T12:25:05Z</dcterms:created>
  <dcterms:modified xsi:type="dcterms:W3CDTF">2016-08-02T12:25:11Z</dcterms:modified>
  <cp:category/>
  <cp:version/>
  <cp:contentType/>
  <cp:contentStatus/>
</cp:coreProperties>
</file>